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áradék" sheetId="1" r:id="rId1"/>
    <sheet name="Összesítő" sheetId="2" r:id="rId2"/>
    <sheet name="Irtás, föld- és sziklamunka" sheetId="3" r:id="rId3"/>
    <sheet name="Helyszíni beton és vasbeton mun" sheetId="4" r:id="rId4"/>
    <sheet name="Hideg- és melegburkolatok készí" sheetId="5" r:id="rId5"/>
    <sheet name="Fa- és műanyag szerkezet elhely" sheetId="6" r:id="rId6"/>
    <sheet name="Üvegezés" sheetId="7" r:id="rId7"/>
    <sheet name="Elektromosenergia-ellátás, vill" sheetId="8" r:id="rId8"/>
    <sheet name="Épületgépészeti csővezeték szer" sheetId="9" r:id="rId9"/>
    <sheet name="Épületgépészeti szerelvények és" sheetId="10" r:id="rId10"/>
    <sheet name="Takarítási munka" sheetId="11" r:id="rId11"/>
  </sheets>
  <definedNames/>
  <calcPr fullCalcOnLoad="1"/>
</workbook>
</file>

<file path=xl/sharedStrings.xml><?xml version="1.0" encoding="utf-8"?>
<sst xmlns="http://schemas.openxmlformats.org/spreadsheetml/2006/main" count="234" uniqueCount="121">
  <si>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</si>
  <si>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</si>
  <si>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</si>
  <si>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</si>
  <si>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</si>
  <si>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</si>
  <si>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</si>
  <si>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</si>
  <si>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</si>
  <si>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</si>
  <si>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</si>
  <si>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</si>
  <si>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21-011-11.6</t>
  </si>
  <si>
    <t>db</t>
  </si>
  <si>
    <t>Építési törmelék konténeres elszállítása, lerakása, lerakóhelyi díjjal, 8,0 m³-es konténerbe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</si>
  <si>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</si>
  <si>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</si>
  <si>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</si>
  <si>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</si>
  <si>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t>Irtás, föld- és sziklamunka</t>
  </si>
  <si>
    <t>31-000-7.1.1</t>
  </si>
  <si>
    <t>Vasbeton tálca bontása, teljes keresztmetszetben tömör vasbeton, C16/20 betonminőségig ( Burgonyamosó kád.)</t>
  </si>
  <si>
    <t>31-000-13.2</t>
  </si>
  <si>
    <t>m2</t>
  </si>
  <si>
    <t>Beton aljzatok bontása 10 cm vastagságig, kavicsbetonból, salakbetonból ( Lejtbeton réteg felbontása.)</t>
  </si>
  <si>
    <t>31-001-2-0452003</t>
  </si>
  <si>
    <t>t</t>
  </si>
  <si>
    <t>Hegesztett betonacél háló szerelése tartószerkezetbe FERALPI Sp6K1515 építési síkháló; 5,00 x 2,15 m; 150 x 150 mm osztással Ø 6,00 / 6,00 BHB55.50</t>
  </si>
  <si>
    <t>31-030-3.1</t>
  </si>
  <si>
    <t>Beton aljzat felületképzéséért többletidő, simított érdes felület képzése, fasimítóval</t>
  </si>
  <si>
    <t>31-030-11.2.1.2-0121110</t>
  </si>
  <si>
    <t>Beton aljzat készítése helyszínen kevert betonból, kisgépes, betonszivattyú továbbítással és kézi bedolgozással, merev aljzatra, tartószerkezetre léccel lehúzva, kavicsbetonból, C 8/10 - C 16/20 kissé képlékeny konzisztenciájú betonból, 6 cm vastagság</t>
  </si>
  <si>
    <t>felett C16/20 - X0b(H) kissé képlékeny kavicsbeton keverék  CEM 42,5 pc. Dmax = 16 mm, m = 6,4 finomsági modulussal ( Új lejtbeton réteg kialakítása.)</t>
  </si>
  <si>
    <t>31-090-2.4-0130710</t>
  </si>
  <si>
    <t>Betonaljzatok és betonanyagú burkolatok foltszerű felvésése, javítása, aljzatbeton javítása kavicsbetonból 15 cm vastagságban, fasimítóval eldolgozva C20/25 - X0b(H) kissé képlékeny kavicsbeton keverék  CEM 52,5 pc. Dmax = 32 mm, m = 7,1 finomsági</t>
  </si>
  <si>
    <t>modulussal (Új Padlóösszefolyók beépítésénél, és áthelyezésénél.)</t>
  </si>
  <si>
    <t>Helyszíni beton és vasbeton munka</t>
  </si>
  <si>
    <t>42-000-2.1</t>
  </si>
  <si>
    <t>Lapburkolatok bontása, padlóburkolat bármely méretű kőagyag, mozaik vagy tört mozaik (NOVA) lapból</t>
  </si>
  <si>
    <t>42-000-2.3</t>
  </si>
  <si>
    <t>m</t>
  </si>
  <si>
    <t>Lapburkolatok bontása, lábazatburkolat 0,50 m magasságig,  egyenes egysoros vagy lépcsős kivitelben, 10x10 - 20x20 cm-es lapméretig  ( Alsó sor csempe és dobogók oldalának elbontása.)</t>
  </si>
  <si>
    <t>42-011-1.1.1.1-0222044</t>
  </si>
  <si>
    <t>Fal-, pillér és oszlopburkolat hordozószerkezetének felületelőkészítése beltérben, tégla, beton és vakolt alapfelületen, felületelőkészítő alapozó és tapadóhíd felhordása egy rétegben Isomat FLEX-PRIMER gyorsan beszívódó, vízbázisú polimer emulzió,</t>
  </si>
  <si>
    <t>mélyalapozó, fehér, Kód: 0224/6</t>
  </si>
  <si>
    <t>42-011-1.1.1.2-0216006</t>
  </si>
  <si>
    <t>Fal-, pillér és oszlopburkolat hordozószerkezetének felületelőkészítése beltérben, tégla, beton és vakolt alapfelületen, kenhető víz- és páraszigetelés felhordása egy rétegben,  hajlaterősítő szalag elhelyezésével Isomat SL 17 folyékony fólia,</t>
  </si>
  <si>
    <t>oldószermentes, kül-beltéri, csempeburkolat alá vízszigetelésekhez, szürke, Kód: 0523/3,</t>
  </si>
  <si>
    <t>42-011-2.1.1.1-0222044</t>
  </si>
  <si>
    <t>Padlóburkolat hordozószerkezetének felületelőkészítése beltérben, beton alapfelületen felületelőkészítő alapozó és tapadóhíd felhordása egy rétegben Isomat FLEX-PRIMER gyorsan beszívódó, vízbázisú polimer emulzió, mélyalapozó, fehér, Kód: 0224/6</t>
  </si>
  <si>
    <t>42-011-2.1.1.2-0216006</t>
  </si>
  <si>
    <t>Padlóburkolat hordozószerkezetének felületelőkészítése beltérben, beton alapfelületen kenhető víz- és páraszigetelés felhordása egy rétegben,  hajlaterősítő szalag elhelyezésével Isomat SL 17 folyékony fólia, oldószermentes, kül-beltéri, csempeburkolat</t>
  </si>
  <si>
    <t>alá vízszigetelésekhez, szürke, Kód: 0523/3,</t>
  </si>
  <si>
    <t>42-022-1.1.3.2.1.1-0216003</t>
  </si>
  <si>
    <t>Padlóburkolat készítése, beltérben, kenhető szigetelésre, gres, kőporcelán lappal, kötésben vagy hálósan, 3-5 mm vtg. ragasztóba rakva, 1-10 mm fugaszélességgel, 20x20 cm -es csúszásmentes konyhai lap Isomat AK-ELASTIC C2E S2 csemperagasztó, kül-beltéri,</t>
  </si>
  <si>
    <t>fagyálló,megcsúszásmentes, növelt bedolgozhatósági idő, extra-flexibilis C2 TE S2, fehér, Kód: 0562/3, Isomat MULTIFILL 0-5 cementbázisú fugázó falra, padlóra, 0-5 mm-ig, kül-beltérre, CG2, fehér, Kód: 0511/3</t>
  </si>
  <si>
    <t>42-022-2.1.2.1.1-0216003</t>
  </si>
  <si>
    <t>Lábazatburkolat készítése, beltérben, gres, kőporcelán lappal, egyenes, egysoros kivitelben, 3-5 mm ragasztóba rakva, 1-10 mm fugaszélességgel, 10 cm magasságig, 20x20 - 40×40 cm közötti lapmérettel Isomat AK-ELASTIC C2E S2 csemperagasztó, kül-beltéri,</t>
  </si>
  <si>
    <t>42-071-4-0150813</t>
  </si>
  <si>
    <t>Kiegészítő profil elhelyezése falburkolatok külső sarkainak védelmére szimmetrikus, asszimmetrikus kialakítással, műanyagból, szinterezett alumíniumból,eloxált alumíniumból, fényes, matt, szálcsiszolt alumíniumból,vagy fényes és szálcsiszolt rozsdamentes</t>
  </si>
  <si>
    <t>acélból,3-15 mm vastagsági mérettel Schlüter-RONDEC-AE 2,5m, íves élvédő profil H=10mm, eloxált alu Rendelési szám: RO100AE</t>
  </si>
  <si>
    <t>42-090-4.1-0116051</t>
  </si>
  <si>
    <t>Fal-, pillér- és oszlopburkolat javítása, meglévő csempe falburkolatba utólag csempe beépítése környezettel összedolgozva ( Ajtó és ablak beépítés utáni javítás.)</t>
  </si>
  <si>
    <t>Hideg- és melegburkolatok készítése, aljzat előkészítés</t>
  </si>
  <si>
    <t>44-000-1.1</t>
  </si>
  <si>
    <t>m²</t>
  </si>
  <si>
    <t>Fa vagy műanyag nyílászáró szerkezetek bontása, ajtó, ablak vagy kapu, 2,00 m²-ig</t>
  </si>
  <si>
    <t>44-000-1.2</t>
  </si>
  <si>
    <t>Fa vagy műanyag nyílászáró szerkezetek bontása, ajtó, ablak vagy kapu, 2,01-4,00 m² között</t>
  </si>
  <si>
    <t>44-011-1.1.1-0167405</t>
  </si>
  <si>
    <t>Műanyag beltéri nyílászárók elhelyezése előre kihagyott falnyílásba, szerelvényezve, finom beállítással, 5,01-10,00 m kerület között 5 kamrás PVC profil, uw&lt;1,4 W/m2K,  Tömör betéttel mérete: 100 x  240 cm</t>
  </si>
  <si>
    <t>44-012-1.1.1.3.1-0168077</t>
  </si>
  <si>
    <t>Műanyag nyílászárók, ablak elhelyezése előre kihagyott falnyílásba, szerelvényezve, finombeállítással, 4,00 m kerületig, Feltoló 5 kamrás PVC profil, Uw&lt;1,15 W/m2K,  mérete: 92 x 105 cm</t>
  </si>
  <si>
    <t>Fa- és műanyag szerkezet elhelyezése</t>
  </si>
  <si>
    <t>46-004-1.2.2-0112433</t>
  </si>
  <si>
    <t>Műanyag szerkezetű nyílószárny üvegezése  hézagoló alátétekkel és pattintós üvegszorítóléces rögzítéssel, Víztiszta polykarbonat lap, 0,51-1,00 m² táblaméret között Víztiszta polykarbonat lap, UV védett, 16 mm vtg.</t>
  </si>
  <si>
    <t>Üvegezés</t>
  </si>
  <si>
    <t>71-000-3.2</t>
  </si>
  <si>
    <t>Berendezési tárgyak kikötése.</t>
  </si>
  <si>
    <t>71-012-1.1-0210021</t>
  </si>
  <si>
    <t>Villamos nagykonyhai készülék elhelyezése,  bekötése, előre elkészített tartószerkezetre:</t>
  </si>
  <si>
    <t>Elektromosenergia-ellátás, villanyszerelés</t>
  </si>
  <si>
    <t>81-002-3.2.1.2.6-0130975</t>
  </si>
  <si>
    <t>PVC lefolyóvezeték szerelése, tokos, gumigyűrűs kötésekkel, cső elhelyezése csőidomokkal, szakaszos tömörségi próbával, horonyba vagy padlócsatornába, DN 100 PIPELIFE PVC-U tokos lefolyócső 110x2,2x500 mm, KAEM110/0.5M</t>
  </si>
  <si>
    <t>Épületgépészeti csővezeték szerelése</t>
  </si>
  <si>
    <t>82-000-4.1.1</t>
  </si>
  <si>
    <t>Gáz- és fűtésszerelési berendezési tárgyak leszerelése, gázszerelési berendezési tárgyak gázfőző, gáztűzhely,</t>
  </si>
  <si>
    <t>82-010-1.1</t>
  </si>
  <si>
    <t>Gázfőzők, gáztűzhelyek elhelyezése és bekötése földgázra vagy PB gázra, kétlángú gázfőző</t>
  </si>
  <si>
    <t>82-051-21.1-0344996</t>
  </si>
  <si>
    <t>Padló alatti illetve falba süllyeszthető bűzelzáró, padló alatti 1, 2, 3 ágú elhelyezése B&amp;K ATT rozsdamentes önálló padlóösszefolyó 250x250 mm, szűrőkosár, létrarácsos fedrács, D110 oldalsó elfolyás, Cikkszám: BKATTW250110H1</t>
  </si>
  <si>
    <t>Épületgépészeti szerelvények és berendezések szerelése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</si>
  <si>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</si>
  <si>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</si>
  <si>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</si>
  <si>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90-004-8-0510021</t>
  </si>
  <si>
    <t>klt</t>
  </si>
  <si>
    <t>Berendezési tárgyak, bútorok eszközök, ki és visszapakolása, helyiség berendezése.</t>
  </si>
  <si>
    <t>Takarítási munka</t>
  </si>
  <si>
    <t>Összesen:</t>
  </si>
  <si>
    <t xml:space="preserve">Tiszaújváros Városi Önkormányzat       </t>
  </si>
  <si>
    <t xml:space="preserve">                                       </t>
  </si>
  <si>
    <t xml:space="preserve">Tiszaújvárosi Napközi Otthonos Óvoda   </t>
  </si>
  <si>
    <t xml:space="preserve">3580 Tiszaújváros, Pajtás köz 13.      </t>
  </si>
  <si>
    <t xml:space="preserve"> Készítette :                          </t>
  </si>
  <si>
    <t xml:space="preserve">Hrsz.: 664/23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</si>
  <si>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</si>
  <si>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</si>
  <si>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</si>
  <si>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</si>
  <si>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</si>
  <si>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</si>
  <si>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</si>
  <si>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</si>
  <si>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</si>
  <si>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</si>
  <si>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</si>
  <si>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3580 Tiszaújváros, Bethlen Gábor út 7.</t>
  </si>
  <si>
    <t>Szivárvány Óvoda konyhájának fejlesztés</t>
  </si>
  <si>
    <t xml:space="preserve"> konyhai padlóburkolat csere és belső nyílászáró beépítés</t>
  </si>
  <si>
    <t>4.1.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</si>
</sst>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0" xfId="0" applyFont="1" applyAlignment="1">
      <alignment horizontal="right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9" customFormat="1" ht="15.75">
      <c r="A1" s="26" t="s">
        <v>120</v>
      </c>
      <c r="B1" s="26"/>
      <c r="C1" s="26"/>
      <c r="D1" s="26"/>
    </row>
    <row r="2" spans="1:4" ht="15.75">
      <c r="A2" s="19" t="s">
        <v>100</v>
      </c>
      <c r="B2" s="18"/>
      <c r="C2" s="18"/>
      <c r="D2" s="18"/>
    </row>
    <row r="3" spans="1:4" ht="15.75">
      <c r="A3" s="19" t="s">
        <v>117</v>
      </c>
      <c r="B3" s="19"/>
      <c r="C3" s="19" t="s">
        <v>101</v>
      </c>
      <c r="D3" s="19"/>
    </row>
    <row r="4" spans="1:4" ht="15.75">
      <c r="A4" s="19"/>
      <c r="B4" s="19"/>
      <c r="C4" s="19" t="s">
        <v>101</v>
      </c>
      <c r="D4" s="19"/>
    </row>
    <row r="5" spans="1:4" ht="15.75">
      <c r="A5" s="19" t="s">
        <v>101</v>
      </c>
      <c r="B5" s="19"/>
      <c r="C5" s="19"/>
      <c r="D5" s="19"/>
    </row>
    <row r="6" spans="1:4" ht="15.75">
      <c r="A6" s="19" t="s">
        <v>101</v>
      </c>
      <c r="B6" s="19"/>
      <c r="C6" s="19" t="s">
        <v>101</v>
      </c>
      <c r="D6" s="19"/>
    </row>
    <row r="7" spans="1:4" ht="15.75">
      <c r="A7" s="19" t="s">
        <v>102</v>
      </c>
      <c r="B7" s="19"/>
      <c r="C7" s="19" t="s">
        <v>101</v>
      </c>
      <c r="D7" s="19"/>
    </row>
    <row r="8" spans="1:4" ht="15.75">
      <c r="A8" s="19" t="s">
        <v>118</v>
      </c>
      <c r="B8" s="19"/>
      <c r="C8" s="19" t="s">
        <v>101</v>
      </c>
      <c r="D8" s="19"/>
    </row>
    <row r="9" spans="1:4" ht="15.75">
      <c r="A9" s="19" t="s">
        <v>103</v>
      </c>
      <c r="B9" s="19"/>
      <c r="C9" s="19" t="s">
        <v>104</v>
      </c>
      <c r="D9" s="19"/>
    </row>
    <row r="10" spans="1:4" ht="15.75">
      <c r="A10" s="19" t="s">
        <v>105</v>
      </c>
      <c r="B10" s="19"/>
      <c r="C10" s="19"/>
      <c r="D10" s="19"/>
    </row>
    <row r="11" spans="1:4" ht="15.75">
      <c r="A11" s="19" t="s">
        <v>106</v>
      </c>
      <c r="B11" s="19"/>
      <c r="C11" s="19"/>
      <c r="D11" s="19"/>
    </row>
    <row r="12" spans="1:4" ht="15.75">
      <c r="A12" s="19" t="s">
        <v>106</v>
      </c>
      <c r="B12" s="19"/>
      <c r="C12" s="19"/>
      <c r="D12" s="19"/>
    </row>
    <row r="13" spans="1:4" ht="15.75">
      <c r="A13" s="19" t="s">
        <v>106</v>
      </c>
      <c r="B13" s="19"/>
      <c r="C13" s="19"/>
      <c r="D13" s="19"/>
    </row>
    <row r="14" spans="1:4" ht="15.75">
      <c r="A14" s="19" t="s">
        <v>106</v>
      </c>
      <c r="B14" s="19"/>
      <c r="C14" s="19"/>
      <c r="D14" s="19"/>
    </row>
    <row r="15" spans="1:4" ht="15.75">
      <c r="A15" s="19"/>
      <c r="B15" s="19"/>
      <c r="C15" s="19"/>
      <c r="D15" s="19"/>
    </row>
    <row r="16" spans="1:4" ht="15.75">
      <c r="A16" s="21" t="s">
        <v>119</v>
      </c>
      <c r="B16" s="21"/>
      <c r="C16" s="21"/>
      <c r="D16" s="21"/>
    </row>
    <row r="17" spans="1:4" s="19" customFormat="1" ht="15.75">
      <c r="A17" s="20"/>
      <c r="B17" s="20"/>
      <c r="C17" s="20"/>
      <c r="D17" s="20"/>
    </row>
    <row r="18" spans="1:4" ht="15.75">
      <c r="A18" s="21" t="s">
        <v>107</v>
      </c>
      <c r="B18" s="22"/>
      <c r="C18" s="22"/>
      <c r="D18" s="22"/>
    </row>
    <row r="19" spans="1:4" ht="15.75">
      <c r="A19" s="14" t="s">
        <v>108</v>
      </c>
      <c r="B19" s="14"/>
      <c r="C19" s="17" t="s">
        <v>109</v>
      </c>
      <c r="D19" s="17" t="s">
        <v>110</v>
      </c>
    </row>
    <row r="20" spans="1:4" ht="15.75">
      <c r="A20" s="14" t="s">
        <v>111</v>
      </c>
      <c r="B20" s="14"/>
      <c r="C20" s="14">
        <f>ROUND(SUM(Összesítő!B2:B10),0)</f>
        <v>0</v>
      </c>
      <c r="D20" s="14">
        <f>ROUND(SUM(Összesítő!C2:C10),0)</f>
        <v>0</v>
      </c>
    </row>
    <row r="21" spans="1:4" ht="15.75">
      <c r="A21" s="14" t="s">
        <v>112</v>
      </c>
      <c r="B21" s="14"/>
      <c r="C21" s="14">
        <f>ROUND(C20,0)</f>
        <v>0</v>
      </c>
      <c r="D21" s="14">
        <f>ROUND(D20,0)</f>
        <v>0</v>
      </c>
    </row>
    <row r="22" spans="1:4" ht="15.75">
      <c r="A22" s="10" t="s">
        <v>113</v>
      </c>
      <c r="C22" s="23">
        <f>ROUND(C21+D21,0)</f>
        <v>0</v>
      </c>
      <c r="D22" s="23"/>
    </row>
    <row r="23" spans="1:4" ht="15.75">
      <c r="A23" s="14" t="s">
        <v>114</v>
      </c>
      <c r="B23" s="15">
        <v>0.27</v>
      </c>
      <c r="C23" s="24">
        <f>ROUND(C22*B23,0)</f>
        <v>0</v>
      </c>
      <c r="D23" s="24"/>
    </row>
    <row r="24" spans="1:4" ht="15.75">
      <c r="A24" s="14" t="s">
        <v>115</v>
      </c>
      <c r="B24" s="14"/>
      <c r="C24" s="25">
        <f>ROUND(C22+C23,0)</f>
        <v>0</v>
      </c>
      <c r="D24" s="25"/>
    </row>
    <row r="28" spans="2:3" ht="15.75">
      <c r="B28" s="23" t="s">
        <v>116</v>
      </c>
      <c r="C28" s="23"/>
    </row>
    <row r="30" ht="15.75">
      <c r="A30" s="16"/>
    </row>
    <row r="31" ht="15.75">
      <c r="A31" s="16"/>
    </row>
    <row r="32" ht="15.75">
      <c r="A32" s="16"/>
    </row>
  </sheetData>
  <sheetProtection/>
  <mergeCells count="7">
    <mergeCell ref="A1:D1"/>
    <mergeCell ref="A18:D18"/>
    <mergeCell ref="C22:D22"/>
    <mergeCell ref="C23:D23"/>
    <mergeCell ref="C24:D24"/>
    <mergeCell ref="B28:C28"/>
    <mergeCell ref="A16:D1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85</v>
      </c>
      <c r="C2" s="1" t="s">
        <v>86</v>
      </c>
      <c r="D2" s="5">
        <v>3</v>
      </c>
      <c r="E2" s="1" t="s">
        <v>13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87</v>
      </c>
      <c r="C4" s="1" t="s">
        <v>88</v>
      </c>
      <c r="D4" s="5">
        <v>3</v>
      </c>
      <c r="E4" s="1" t="s">
        <v>13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89</v>
      </c>
      <c r="C6" s="1" t="s">
        <v>90</v>
      </c>
      <c r="D6" s="5">
        <v>7</v>
      </c>
      <c r="E6" s="1" t="s">
        <v>13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18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92</v>
      </c>
      <c r="C2" s="1" t="s">
        <v>94</v>
      </c>
      <c r="D2" s="5">
        <v>2</v>
      </c>
      <c r="E2" s="1" t="s">
        <v>93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95</v>
      </c>
      <c r="C4" s="1" t="s">
        <v>97</v>
      </c>
      <c r="D4" s="5">
        <v>1</v>
      </c>
      <c r="E4" s="1" t="s">
        <v>96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18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11">
        <f>'Irtás, föld- és sziklamunka'!H6</f>
        <v>0</v>
      </c>
      <c r="C2" s="11">
        <f>'Irtás, föld- és sziklamunka'!I6</f>
        <v>0</v>
      </c>
    </row>
    <row r="3" spans="1:3" ht="15.75">
      <c r="A3" s="11" t="s">
        <v>36</v>
      </c>
      <c r="B3" s="11">
        <f>'Helyszíni beton és vasbeton mun'!H16</f>
        <v>0</v>
      </c>
      <c r="C3" s="11">
        <f>'Helyszíni beton és vasbeton mun'!I16</f>
        <v>0</v>
      </c>
    </row>
    <row r="4" spans="1:3" ht="31.5">
      <c r="A4" s="11" t="s">
        <v>63</v>
      </c>
      <c r="B4" s="11">
        <f>'Hideg- és melegburkolatok készí'!H28</f>
        <v>0</v>
      </c>
      <c r="C4" s="11">
        <f>'Hideg- és melegburkolatok készí'!I28</f>
        <v>0</v>
      </c>
    </row>
    <row r="5" spans="1:3" ht="15.75">
      <c r="A5" s="11" t="s">
        <v>73</v>
      </c>
      <c r="B5" s="11">
        <f>'Fa- és műanyag szerkezet elhely'!H10</f>
        <v>0</v>
      </c>
      <c r="C5" s="11">
        <f>'Fa- és műanyag szerkezet elhely'!I10</f>
        <v>0</v>
      </c>
    </row>
    <row r="6" spans="1:3" ht="15.75">
      <c r="A6" s="11" t="s">
        <v>76</v>
      </c>
      <c r="B6" s="11">
        <f>Üvegezés!H4</f>
        <v>0</v>
      </c>
      <c r="C6" s="11">
        <f>Üvegezés!I4</f>
        <v>0</v>
      </c>
    </row>
    <row r="7" spans="1:3" ht="31.5">
      <c r="A7" s="11" t="s">
        <v>81</v>
      </c>
      <c r="B7" s="11">
        <f>'Elektromosenergia-ellátás, vill'!H6</f>
        <v>0</v>
      </c>
      <c r="C7" s="11">
        <f>'Elektromosenergia-ellátás, vill'!I6</f>
        <v>0</v>
      </c>
    </row>
    <row r="8" spans="1:3" ht="15.75">
      <c r="A8" s="11" t="s">
        <v>84</v>
      </c>
      <c r="B8" s="11">
        <f>'Épületgépészeti csővezeték szer'!H4</f>
        <v>0</v>
      </c>
      <c r="C8" s="11">
        <f>'Épületgépészeti csővezeték szer'!I4</f>
        <v>0</v>
      </c>
    </row>
    <row r="9" spans="1:3" ht="31.5">
      <c r="A9" s="11" t="s">
        <v>91</v>
      </c>
      <c r="B9" s="11">
        <f>'Épületgépészeti szerelvények és'!H8</f>
        <v>0</v>
      </c>
      <c r="C9" s="11">
        <f>'Épületgépészeti szerelvények és'!I8</f>
        <v>0</v>
      </c>
    </row>
    <row r="10" spans="1:3" ht="15.75">
      <c r="A10" s="11" t="s">
        <v>98</v>
      </c>
      <c r="B10" s="11">
        <f>'Takarítási munka'!H6</f>
        <v>0</v>
      </c>
      <c r="C10" s="11">
        <f>'Takarítási munka'!I6</f>
        <v>0</v>
      </c>
    </row>
    <row r="11" spans="1:3" s="12" customFormat="1" ht="15.75">
      <c r="A11" s="12" t="s">
        <v>99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31" sqref="F31:I5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</v>
      </c>
      <c r="C2" s="1" t="s">
        <v>14</v>
      </c>
      <c r="D2" s="5">
        <v>1</v>
      </c>
      <c r="E2" s="1" t="s">
        <v>13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15</v>
      </c>
      <c r="C4" s="1" t="s">
        <v>17</v>
      </c>
      <c r="D4" s="5">
        <v>8</v>
      </c>
      <c r="E4" s="1" t="s">
        <v>16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18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I11" sqref="I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20</v>
      </c>
      <c r="C2" s="1" t="s">
        <v>21</v>
      </c>
      <c r="D2" s="5">
        <v>0.15</v>
      </c>
      <c r="E2" s="1" t="s">
        <v>16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22</v>
      </c>
      <c r="C4" s="1" t="s">
        <v>24</v>
      </c>
      <c r="D4" s="5">
        <v>84</v>
      </c>
      <c r="E4" s="1" t="s">
        <v>23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25</v>
      </c>
      <c r="C6" s="1" t="s">
        <v>27</v>
      </c>
      <c r="D6" s="5">
        <v>0.18</v>
      </c>
      <c r="E6" s="1" t="s">
        <v>26</v>
      </c>
      <c r="H6" s="5">
        <f>ROUND(D6*F6,0)</f>
        <v>0</v>
      </c>
      <c r="I6" s="5">
        <f>ROUND(D6*G6,0)</f>
        <v>0</v>
      </c>
    </row>
    <row r="8" spans="1:9" ht="25.5">
      <c r="A8" s="7">
        <v>4</v>
      </c>
      <c r="B8" s="1" t="s">
        <v>28</v>
      </c>
      <c r="C8" s="1" t="s">
        <v>29</v>
      </c>
      <c r="D8" s="5">
        <v>84</v>
      </c>
      <c r="E8" s="1" t="s">
        <v>23</v>
      </c>
      <c r="H8" s="5">
        <f>ROUND(D8*F8,0)</f>
        <v>0</v>
      </c>
      <c r="I8" s="5">
        <f>ROUND(D8*G8,0)</f>
        <v>0</v>
      </c>
    </row>
    <row r="10" spans="1:9" ht="89.25">
      <c r="A10" s="7">
        <v>5</v>
      </c>
      <c r="B10" s="1" t="s">
        <v>30</v>
      </c>
      <c r="C10" s="9" t="s">
        <v>31</v>
      </c>
      <c r="D10" s="5">
        <v>5.04</v>
      </c>
      <c r="E10" s="1" t="s">
        <v>16</v>
      </c>
      <c r="H10" s="5">
        <f>ROUND(D10*F10,0)</f>
        <v>0</v>
      </c>
      <c r="I10" s="5">
        <f>ROUND(D10*G10,0)</f>
        <v>0</v>
      </c>
    </row>
    <row r="11" ht="51">
      <c r="C11" s="9" t="s">
        <v>32</v>
      </c>
    </row>
    <row r="13" spans="1:9" ht="89.25">
      <c r="A13" s="7">
        <v>6</v>
      </c>
      <c r="B13" s="1" t="s">
        <v>33</v>
      </c>
      <c r="C13" s="9" t="s">
        <v>34</v>
      </c>
      <c r="D13" s="5">
        <v>8</v>
      </c>
      <c r="E13" s="1" t="s">
        <v>23</v>
      </c>
      <c r="H13" s="5">
        <f>ROUND(D13*F13,0)</f>
        <v>0</v>
      </c>
      <c r="I13" s="5">
        <f>ROUND(D13*G13,0)</f>
        <v>0</v>
      </c>
    </row>
    <row r="14" ht="25.5">
      <c r="C14" s="9" t="s">
        <v>35</v>
      </c>
    </row>
    <row r="16" spans="1:9" s="8" customFormat="1" ht="12.75">
      <c r="A16" s="6"/>
      <c r="B16" s="2"/>
      <c r="C16" s="2" t="s">
        <v>18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9">
      <selection activeCell="J9" sqref="J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37</v>
      </c>
      <c r="C2" s="1" t="s">
        <v>38</v>
      </c>
      <c r="D2" s="5">
        <v>84</v>
      </c>
      <c r="E2" s="1" t="s">
        <v>23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39</v>
      </c>
      <c r="C4" s="1" t="s">
        <v>41</v>
      </c>
      <c r="D4" s="5">
        <v>110</v>
      </c>
      <c r="E4" s="1" t="s">
        <v>40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42</v>
      </c>
      <c r="C6" s="9" t="s">
        <v>43</v>
      </c>
      <c r="D6" s="5">
        <v>22.08</v>
      </c>
      <c r="E6" s="1" t="s">
        <v>23</v>
      </c>
      <c r="H6" s="5">
        <f>ROUND(D6*F6,0)</f>
        <v>0</v>
      </c>
      <c r="I6" s="5">
        <f>ROUND(D6*G6,0)</f>
        <v>0</v>
      </c>
    </row>
    <row r="7" ht="12.75">
      <c r="C7" s="9" t="s">
        <v>44</v>
      </c>
    </row>
    <row r="9" spans="1:9" ht="89.25">
      <c r="A9" s="7">
        <v>4</v>
      </c>
      <c r="B9" s="1" t="s">
        <v>45</v>
      </c>
      <c r="C9" s="9" t="s">
        <v>46</v>
      </c>
      <c r="D9" s="5">
        <v>22.08</v>
      </c>
      <c r="E9" s="1" t="s">
        <v>23</v>
      </c>
      <c r="H9" s="5">
        <f>ROUND(D9*F9,0)</f>
        <v>0</v>
      </c>
      <c r="I9" s="5">
        <f>ROUND(D9*G9,0)</f>
        <v>0</v>
      </c>
    </row>
    <row r="10" ht="38.25">
      <c r="C10" s="9" t="s">
        <v>47</v>
      </c>
    </row>
    <row r="12" spans="1:9" ht="89.25">
      <c r="A12" s="7">
        <v>5</v>
      </c>
      <c r="B12" s="1" t="s">
        <v>48</v>
      </c>
      <c r="C12" s="1" t="s">
        <v>49</v>
      </c>
      <c r="D12" s="5">
        <v>84</v>
      </c>
      <c r="E12" s="1" t="s">
        <v>23</v>
      </c>
      <c r="H12" s="5">
        <f>ROUND(D12*F12,0)</f>
        <v>0</v>
      </c>
      <c r="I12" s="5">
        <f>ROUND(D12*G12,0)</f>
        <v>0</v>
      </c>
    </row>
    <row r="14" spans="1:9" ht="102">
      <c r="A14" s="7">
        <v>6</v>
      </c>
      <c r="B14" s="1" t="s">
        <v>50</v>
      </c>
      <c r="C14" s="9" t="s">
        <v>51</v>
      </c>
      <c r="D14" s="5">
        <v>84</v>
      </c>
      <c r="E14" s="1" t="s">
        <v>23</v>
      </c>
      <c r="H14" s="5">
        <f>ROUND(D14*F14,0)</f>
        <v>0</v>
      </c>
      <c r="I14" s="5">
        <f>ROUND(D14*G14,0)</f>
        <v>0</v>
      </c>
    </row>
    <row r="15" ht="25.5">
      <c r="C15" s="9" t="s">
        <v>52</v>
      </c>
    </row>
    <row r="17" spans="1:9" ht="102">
      <c r="A17" s="7">
        <v>7</v>
      </c>
      <c r="B17" s="1" t="s">
        <v>53</v>
      </c>
      <c r="C17" s="9" t="s">
        <v>54</v>
      </c>
      <c r="D17" s="5">
        <v>84</v>
      </c>
      <c r="E17" s="1" t="s">
        <v>23</v>
      </c>
      <c r="H17" s="5">
        <f>ROUND(D17*F17,0)</f>
        <v>0</v>
      </c>
      <c r="I17" s="5">
        <f>ROUND(D17*G17,0)</f>
        <v>0</v>
      </c>
    </row>
    <row r="18" ht="76.5">
      <c r="C18" s="9" t="s">
        <v>55</v>
      </c>
    </row>
    <row r="20" spans="1:9" ht="89.25">
      <c r="A20" s="7">
        <v>8</v>
      </c>
      <c r="B20" s="1" t="s">
        <v>56</v>
      </c>
      <c r="C20" s="9" t="s">
        <v>57</v>
      </c>
      <c r="D20" s="5">
        <v>110</v>
      </c>
      <c r="E20" s="1" t="s">
        <v>40</v>
      </c>
      <c r="H20" s="5">
        <f>ROUND(D20*F20,0)</f>
        <v>0</v>
      </c>
      <c r="I20" s="5">
        <f>ROUND(D20*G20,0)</f>
        <v>0</v>
      </c>
    </row>
    <row r="21" ht="76.5">
      <c r="C21" s="9" t="s">
        <v>55</v>
      </c>
    </row>
    <row r="23" spans="1:9" ht="102">
      <c r="A23" s="7">
        <v>9</v>
      </c>
      <c r="B23" s="1" t="s">
        <v>58</v>
      </c>
      <c r="C23" s="9" t="s">
        <v>59</v>
      </c>
      <c r="D23" s="5">
        <v>54</v>
      </c>
      <c r="E23" s="1" t="s">
        <v>40</v>
      </c>
      <c r="H23" s="5">
        <f>ROUND(D23*F23,0)</f>
        <v>0</v>
      </c>
      <c r="I23" s="5">
        <f>ROUND(D23*G23,0)</f>
        <v>0</v>
      </c>
    </row>
    <row r="24" ht="51">
      <c r="C24" s="9" t="s">
        <v>60</v>
      </c>
    </row>
    <row r="26" spans="1:9" ht="63.75">
      <c r="A26" s="7">
        <v>10</v>
      </c>
      <c r="B26" s="1" t="s">
        <v>61</v>
      </c>
      <c r="C26" s="1" t="s">
        <v>62</v>
      </c>
      <c r="D26" s="5">
        <v>60</v>
      </c>
      <c r="E26" s="1" t="s">
        <v>13</v>
      </c>
      <c r="H26" s="5">
        <f>ROUND(D26*F26,0)</f>
        <v>0</v>
      </c>
      <c r="I26" s="5">
        <f>ROUND(D26*G26,0)</f>
        <v>0</v>
      </c>
    </row>
    <row r="28" spans="1:9" s="8" customFormat="1" ht="12.75">
      <c r="A28" s="6"/>
      <c r="B28" s="2"/>
      <c r="C28" s="2" t="s">
        <v>18</v>
      </c>
      <c r="D28" s="4"/>
      <c r="E28" s="2"/>
      <c r="F28" s="4"/>
      <c r="G28" s="4"/>
      <c r="H28" s="4">
        <f>ROUND(SUM(H2:H27),0)</f>
        <v>0</v>
      </c>
      <c r="I28" s="4">
        <f>ROUND(SUM(I2:I27),0)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64</v>
      </c>
      <c r="C2" s="1" t="s">
        <v>66</v>
      </c>
      <c r="D2" s="5">
        <v>0.96</v>
      </c>
      <c r="E2" s="1" t="s">
        <v>65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67</v>
      </c>
      <c r="C4" s="1" t="s">
        <v>68</v>
      </c>
      <c r="D4" s="5">
        <v>2.1</v>
      </c>
      <c r="E4" s="1" t="s">
        <v>65</v>
      </c>
      <c r="H4" s="5">
        <f>ROUND(D4*F4,0)</f>
        <v>0</v>
      </c>
      <c r="I4" s="5">
        <f>ROUND(D4*G4,0)</f>
        <v>0</v>
      </c>
    </row>
    <row r="6" spans="1:9" ht="76.5">
      <c r="A6" s="7">
        <v>3</v>
      </c>
      <c r="B6" s="1" t="s">
        <v>69</v>
      </c>
      <c r="C6" s="1" t="s">
        <v>70</v>
      </c>
      <c r="D6" s="5">
        <v>1</v>
      </c>
      <c r="E6" s="1" t="s">
        <v>13</v>
      </c>
      <c r="H6" s="5">
        <f>ROUND(D6*F6,0)</f>
        <v>0</v>
      </c>
      <c r="I6" s="5">
        <f>ROUND(D6*G6,0)</f>
        <v>0</v>
      </c>
    </row>
    <row r="8" spans="1:9" ht="63.75">
      <c r="A8" s="7">
        <v>4</v>
      </c>
      <c r="B8" s="1" t="s">
        <v>71</v>
      </c>
      <c r="C8" s="1" t="s">
        <v>72</v>
      </c>
      <c r="D8" s="5">
        <v>1</v>
      </c>
      <c r="E8" s="1" t="s">
        <v>13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18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74</v>
      </c>
      <c r="C2" s="1" t="s">
        <v>75</v>
      </c>
      <c r="D2" s="5">
        <v>0.96</v>
      </c>
      <c r="E2" s="1" t="s">
        <v>23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18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Üvegezés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2.75">
      <c r="A2" s="7">
        <v>1</v>
      </c>
      <c r="B2" s="1" t="s">
        <v>77</v>
      </c>
      <c r="C2" s="1" t="s">
        <v>78</v>
      </c>
      <c r="D2" s="5">
        <v>5</v>
      </c>
      <c r="E2" s="1" t="s">
        <v>13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79</v>
      </c>
      <c r="C4" s="1" t="s">
        <v>80</v>
      </c>
      <c r="D4" s="5">
        <v>5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18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5" sqref="G15:G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82</v>
      </c>
      <c r="C2" s="1" t="s">
        <v>83</v>
      </c>
      <c r="D2" s="5">
        <v>8</v>
      </c>
      <c r="E2" s="1" t="s">
        <v>40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18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csővezeték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Viszpc28</cp:lastModifiedBy>
  <dcterms:created xsi:type="dcterms:W3CDTF">2018-05-11T22:11:20Z</dcterms:created>
  <dcterms:modified xsi:type="dcterms:W3CDTF">2021-03-01T13:09:41Z</dcterms:modified>
  <cp:category/>
  <cp:version/>
  <cp:contentType/>
  <cp:contentStatus/>
</cp:coreProperties>
</file>